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Ежемесячная информация\2020 год\Фактические показатели за август 2020 года\"/>
    </mc:Choice>
  </mc:AlternateContent>
  <bookViews>
    <workbookView xWindow="0" yWindow="0" windowWidth="28800" windowHeight="11730"/>
  </bookViews>
  <sheets>
    <sheet name="август" sheetId="1" r:id="rId1"/>
  </sheets>
  <definedNames>
    <definedName name="_xlnm.Print_Area" localSheetId="0">август!$A$1:$FE$55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18" i="1" l="1"/>
  <c r="CC54" i="1"/>
  <c r="CC47" i="1"/>
  <c r="CC48" i="1"/>
  <c r="CC46" i="1"/>
  <c r="CC45" i="1"/>
  <c r="CC44" i="1"/>
  <c r="CC43" i="1"/>
  <c r="CC42" i="1"/>
  <c r="CC41" i="1"/>
  <c r="CC40" i="1"/>
  <c r="CC32" i="1"/>
  <c r="CC29" i="1"/>
  <c r="CC24" i="1"/>
  <c r="CC27" i="1"/>
  <c r="CC23" i="1"/>
  <c r="CC19" i="1"/>
  <c r="CC17" i="1"/>
  <c r="ED18" i="1" l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17" i="1"/>
  <c r="ED55" i="1" l="1"/>
  <c r="DB55" i="1"/>
  <c r="CC49" i="1"/>
  <c r="CC39" i="1"/>
  <c r="CC38" i="1"/>
  <c r="CC37" i="1"/>
  <c r="CC36" i="1"/>
  <c r="CC35" i="1"/>
  <c r="CC34" i="1"/>
  <c r="CC33" i="1"/>
  <c r="CC31" i="1"/>
  <c r="CC30" i="1"/>
  <c r="CC28" i="1"/>
  <c r="CC26" i="1"/>
  <c r="CC25" i="1"/>
  <c r="CC22" i="1"/>
  <c r="CC21" i="1"/>
  <c r="CC20" i="1"/>
  <c r="CC55" i="1"/>
</calcChain>
</file>

<file path=xl/sharedStrings.xml><?xml version="1.0" encoding="utf-8"?>
<sst xmlns="http://schemas.openxmlformats.org/spreadsheetml/2006/main" count="126" uniqueCount="81">
  <si>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</si>
  <si>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</si>
  <si>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</si>
  <si>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</si>
  <si>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</si>
  <si>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</si>
  <si>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</si>
  <si>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август</t>
  </si>
  <si>
    <t>20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</si>
  <si>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</si>
  <si>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</si>
  <si>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</si>
  <si>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</si>
  <si>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</si>
  <si>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</si>
  <si>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</si>
  <si>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</si>
  <si>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</si>
  <si>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</si>
  <si>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</si>
  <si>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</si>
  <si>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</si>
  <si>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</si>
  <si>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</si>
  <si>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</si>
  <si>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</si>
  <si>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</si>
  <si>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</si>
  <si>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</si>
  <si>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</si>
  <si>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</si>
  <si>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</si>
  <si>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</si>
  <si>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</si>
  <si>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</si>
  <si>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</si>
  <si>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</si>
  <si>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</si>
  <si>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</si>
  <si>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</si>
  <si>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</si>
  <si>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</si>
  <si>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</si>
  <si>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</si>
  <si>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</si>
  <si>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</si>
  <si>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</si>
  <si>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</si>
  <si>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</si>
  <si>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</si>
  <si>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</si>
  <si>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</si>
  <si>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</si>
  <si>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</si>
  <si>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</si>
  <si>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</si>
  <si>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</si>
  <si>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</si>
  <si>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</si>
  <si>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</si>
  <si>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</si>
  <si>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</si>
  <si>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</si>
  <si>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</si>
  <si>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</si>
  <si>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</si>
  <si>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Обрезков А.М.</t>
  </si>
  <si>
    <t>ООО "Владимирский стандарт"</t>
  </si>
  <si>
    <t>квартиры</t>
  </si>
  <si>
    <t>ООО "Строительная фирма Спектр"</t>
  </si>
  <si>
    <t>Шаповал Л.А.</t>
  </si>
  <si>
    <t>Антонов Н.И.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</si>
  <si>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</si>
  <si>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</si>
  <si>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</si>
  <si>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</si>
  <si>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</si>
  <si>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</si>
  <si>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</si>
  <si>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за</t>
  </si>
  <si>
    <t>паровая котельная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</si>
</sst>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55"/>
  <sheetViews>
    <sheetView tabSelected="1" view="pageBreakPreview" topLeftCell="A37" zoomScaleNormal="100" workbookViewId="0">
      <selection activeCell="CC19" sqref="CC19:DA19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1" t="s">
        <v>0</v>
      </c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</row>
    <row r="2" spans="1:161" ht="33" customHeight="1" x14ac:dyDescent="0.25">
      <c r="EF2" s="22" t="s">
        <v>1</v>
      </c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23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</row>
    <row r="8" spans="1:161" s="7" customFormat="1" ht="15.75" x14ac:dyDescent="0.25">
      <c r="CH8" s="8" t="s">
        <v>4</v>
      </c>
      <c r="CI8" s="24" t="s">
        <v>5</v>
      </c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25" t="s">
        <v>6</v>
      </c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</row>
    <row r="10" spans="1:161" s="7" customFormat="1" ht="15" customHeight="1" x14ac:dyDescent="0.25">
      <c r="BQ10" s="8" t="s">
        <v>79</v>
      </c>
      <c r="BR10" s="26" t="s">
        <v>7</v>
      </c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7">
        <v>20</v>
      </c>
      <c r="CK10" s="27"/>
      <c r="CL10" s="27"/>
      <c r="CM10" s="27"/>
      <c r="CN10" s="28" t="s">
        <v>8</v>
      </c>
      <c r="CO10" s="28"/>
      <c r="CP10" s="28"/>
      <c r="CQ10" s="28"/>
      <c r="CR10" s="11" t="s">
        <v>9</v>
      </c>
      <c r="CV10" s="11"/>
      <c r="CW10" s="11"/>
      <c r="CX10" s="11"/>
    </row>
    <row r="11" spans="1:161" s="12" customFormat="1" ht="11.25" x14ac:dyDescent="0.2">
      <c r="BR11" s="17" t="s">
        <v>10</v>
      </c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</row>
    <row r="12" spans="1:16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161" s="13" customFormat="1" ht="11.25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61" s="13" customFormat="1" ht="11.25" x14ac:dyDescent="0.2"/>
    <row r="15" spans="1:161" s="14" customFormat="1" ht="37.5" customHeight="1" x14ac:dyDescent="0.2">
      <c r="A15" s="20" t="s">
        <v>11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12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 t="s">
        <v>13</v>
      </c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 t="s">
        <v>14</v>
      </c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 t="s">
        <v>15</v>
      </c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 t="s">
        <v>16</v>
      </c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 t="s">
        <v>17</v>
      </c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</row>
    <row r="16" spans="1:161" s="15" customFormat="1" ht="12" x14ac:dyDescent="0.2">
      <c r="A16" s="29">
        <v>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>
        <v>2</v>
      </c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>
        <v>3</v>
      </c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>
        <v>4</v>
      </c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>
        <v>5</v>
      </c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>
        <v>6</v>
      </c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>
        <v>7</v>
      </c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</row>
    <row r="17" spans="1:161" s="16" customFormat="1" ht="72" customHeight="1" x14ac:dyDescent="0.2">
      <c r="A17" s="30" t="s">
        <v>18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1" t="s">
        <v>19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 t="s">
        <v>20</v>
      </c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2" t="s">
        <v>21</v>
      </c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0">
        <f>1.275/1000</f>
        <v>1.2749999999999999E-3</v>
      </c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3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5"/>
      <c r="ED17" s="30">
        <f>CC17-DB17</f>
        <v>1.2749999999999999E-3</v>
      </c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</row>
    <row r="18" spans="1:161" s="16" customFormat="1" ht="141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1" t="s">
        <v>22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 t="s">
        <v>23</v>
      </c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2" t="s">
        <v>21</v>
      </c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3">
        <f>1.153/1000</f>
        <v>1.1529999999999999E-3</v>
      </c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>
        <f t="shared" ref="ED18:ED54" si="0">CC18-DB18</f>
        <v>1.1529999999999999E-3</v>
      </c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</row>
    <row r="19" spans="1:161" s="16" customFormat="1" ht="16.5" customHeight="1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1" t="s">
        <v>24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 t="s">
        <v>24</v>
      </c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2" t="s">
        <v>21</v>
      </c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0">
        <f>0.97/1000</f>
        <v>9.6999999999999994E-4</v>
      </c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>
        <f t="shared" si="0"/>
        <v>9.6999999999999994E-4</v>
      </c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</row>
    <row r="20" spans="1:161" s="16" customFormat="1" ht="40.5" customHeight="1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6" t="s">
        <v>25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39" t="s">
        <v>26</v>
      </c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1"/>
      <c r="BK20" s="32" t="s">
        <v>21</v>
      </c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0">
        <f>0/1000</f>
        <v>0</v>
      </c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>
        <f t="shared" si="0"/>
        <v>0</v>
      </c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</row>
    <row r="21" spans="1:161" s="16" customFormat="1" ht="30" customHeight="1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6" t="s">
        <v>27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2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4"/>
      <c r="BK21" s="32" t="s">
        <v>28</v>
      </c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0">
        <f>0/1000</f>
        <v>0</v>
      </c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>
        <f t="shared" si="0"/>
        <v>0</v>
      </c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</row>
    <row r="22" spans="1:161" s="16" customFormat="1" ht="16.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6" t="s">
        <v>29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5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32" t="s">
        <v>21</v>
      </c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0">
        <f>0/1000</f>
        <v>0</v>
      </c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>
        <f t="shared" si="0"/>
        <v>0</v>
      </c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</row>
    <row r="23" spans="1:161" s="16" customFormat="1" ht="16.5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1" t="s">
        <v>5</v>
      </c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 t="s">
        <v>5</v>
      </c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2" t="s">
        <v>30</v>
      </c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0">
        <f>248.122/1000</f>
        <v>0.24812200000000001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>
        <f t="shared" si="0"/>
        <v>0.24812200000000001</v>
      </c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</row>
    <row r="24" spans="1:161" s="16" customFormat="1" ht="27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 t="s">
        <v>31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9" t="s">
        <v>32</v>
      </c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1"/>
      <c r="BK24" s="32" t="s">
        <v>33</v>
      </c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0">
        <f>0/1000</f>
        <v>0</v>
      </c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>
        <f t="shared" si="0"/>
        <v>0</v>
      </c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</row>
    <row r="25" spans="1:161" s="16" customFormat="1" ht="16.5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1" t="s">
        <v>34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2" t="s">
        <v>33</v>
      </c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0">
        <f>0/1000</f>
        <v>0</v>
      </c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>
        <f t="shared" si="0"/>
        <v>0</v>
      </c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</row>
    <row r="26" spans="1:161" s="16" customFormat="1" ht="30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1" t="s">
        <v>35</v>
      </c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2" t="s">
        <v>33</v>
      </c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0">
        <f>0/1000</f>
        <v>0</v>
      </c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>
        <f t="shared" si="0"/>
        <v>0</v>
      </c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</row>
    <row r="27" spans="1:161" s="16" customFormat="1" ht="16.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 t="s">
        <v>36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45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32" t="s">
        <v>33</v>
      </c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0">
        <f>0.02/1000</f>
        <v>2.0000000000000002E-5</v>
      </c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>
        <f t="shared" si="0"/>
        <v>2.0000000000000002E-5</v>
      </c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</row>
    <row r="28" spans="1:161" s="16" customFormat="1" ht="16.5" customHeight="1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48" t="s">
        <v>37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1" t="s">
        <v>38</v>
      </c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2" t="s">
        <v>39</v>
      </c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0">
        <f t="shared" ref="CC28:CC40" si="1">0/1000</f>
        <v>0</v>
      </c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>
        <f t="shared" si="0"/>
        <v>0</v>
      </c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</row>
    <row r="29" spans="1:161" s="16" customFormat="1" ht="30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1" t="s">
        <v>40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 t="s">
        <v>41</v>
      </c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2" t="s">
        <v>21</v>
      </c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0">
        <f>0/1000</f>
        <v>0</v>
      </c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>
        <f t="shared" si="0"/>
        <v>0</v>
      </c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</row>
    <row r="30" spans="1:161" s="16" customFormat="1" ht="29.25" customHeight="1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1" t="s">
        <v>42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 t="s">
        <v>43</v>
      </c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2" t="s">
        <v>33</v>
      </c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0">
        <f t="shared" si="1"/>
        <v>0</v>
      </c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>
        <f t="shared" si="0"/>
        <v>0</v>
      </c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</row>
    <row r="31" spans="1:161" s="16" customFormat="1" ht="16.5" customHeight="1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48" t="s">
        <v>44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1" t="s">
        <v>45</v>
      </c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2" t="s">
        <v>39</v>
      </c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0">
        <f t="shared" si="1"/>
        <v>0</v>
      </c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>
        <f t="shared" si="0"/>
        <v>0</v>
      </c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</row>
    <row r="32" spans="1:161" s="16" customFormat="1" ht="16.5" customHeight="1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48" t="s">
        <v>37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1" t="s">
        <v>46</v>
      </c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2" t="s">
        <v>39</v>
      </c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0">
        <f>0.03/1000</f>
        <v>2.9999999999999997E-5</v>
      </c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>
        <f t="shared" si="0"/>
        <v>2.9999999999999997E-5</v>
      </c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</row>
    <row r="33" spans="1:161" s="16" customFormat="1" ht="16.5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48" t="s">
        <v>47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1" t="s">
        <v>48</v>
      </c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2" t="s">
        <v>39</v>
      </c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0">
        <f t="shared" si="1"/>
        <v>0</v>
      </c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>
        <f t="shared" si="0"/>
        <v>0</v>
      </c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</row>
    <row r="34" spans="1:161" s="16" customFormat="1" ht="16.5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48" t="s">
        <v>49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1" t="s">
        <v>50</v>
      </c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2" t="s">
        <v>33</v>
      </c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0">
        <f t="shared" si="1"/>
        <v>0</v>
      </c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>
        <f t="shared" si="0"/>
        <v>0</v>
      </c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</row>
    <row r="35" spans="1:161" s="16" customFormat="1" ht="16.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48" t="s">
        <v>37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1" t="s">
        <v>51</v>
      </c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2" t="s">
        <v>39</v>
      </c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0">
        <f t="shared" si="1"/>
        <v>0</v>
      </c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>
        <f t="shared" si="0"/>
        <v>0</v>
      </c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</row>
    <row r="36" spans="1:161" s="16" customFormat="1" ht="16.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48" t="s">
        <v>49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31" t="s">
        <v>52</v>
      </c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2" t="s">
        <v>39</v>
      </c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0">
        <f t="shared" si="1"/>
        <v>0</v>
      </c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>
        <f t="shared" si="0"/>
        <v>0</v>
      </c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</row>
    <row r="37" spans="1:161" s="16" customFormat="1" ht="16.5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48" t="s">
        <v>53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9" t="s">
        <v>54</v>
      </c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1"/>
      <c r="BK37" s="32" t="s">
        <v>33</v>
      </c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0">
        <f t="shared" si="1"/>
        <v>0</v>
      </c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>
        <f t="shared" si="0"/>
        <v>0</v>
      </c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</row>
    <row r="38" spans="1:161" s="16" customFormat="1" ht="16.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48" t="s">
        <v>55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5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7"/>
      <c r="BK38" s="32" t="s">
        <v>33</v>
      </c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0">
        <f t="shared" si="1"/>
        <v>0</v>
      </c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>
        <f t="shared" si="0"/>
        <v>0</v>
      </c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</row>
    <row r="39" spans="1:161" s="16" customFormat="1" ht="16.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48" t="s">
        <v>37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31" t="s">
        <v>56</v>
      </c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2" t="s">
        <v>39</v>
      </c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0">
        <f t="shared" si="1"/>
        <v>0</v>
      </c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>
        <f t="shared" si="0"/>
        <v>0</v>
      </c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</row>
    <row r="40" spans="1:161" s="16" customFormat="1" ht="16.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48" t="s">
        <v>57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1" t="s">
        <v>58</v>
      </c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2" t="s">
        <v>33</v>
      </c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0">
        <f>0.012/1000</f>
        <v>1.2E-5</v>
      </c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>
        <f t="shared" si="0"/>
        <v>1.2E-5</v>
      </c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</row>
    <row r="41" spans="1:161" s="16" customFormat="1" ht="16.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48" t="s">
        <v>59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9" t="s">
        <v>60</v>
      </c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1"/>
      <c r="BK41" s="32" t="s">
        <v>33</v>
      </c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0">
        <f>0.01/1000</f>
        <v>1.0000000000000001E-5</v>
      </c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>
        <f t="shared" si="0"/>
        <v>1.0000000000000001E-5</v>
      </c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</row>
    <row r="42" spans="1:161" s="16" customFormat="1" ht="16.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48" t="s">
        <v>59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5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7"/>
      <c r="BK42" s="32" t="s">
        <v>39</v>
      </c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0">
        <f>0.129/1000</f>
        <v>1.2899999999999999E-4</v>
      </c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>
        <f t="shared" si="0"/>
        <v>1.2899999999999999E-4</v>
      </c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</row>
    <row r="43" spans="1:161" s="16" customFormat="1" ht="16.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48" t="s">
        <v>37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31" t="s">
        <v>61</v>
      </c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2" t="s">
        <v>33</v>
      </c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0">
        <f>0.059/1000</f>
        <v>5.8999999999999998E-5</v>
      </c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>
        <f t="shared" si="0"/>
        <v>5.8999999999999998E-5</v>
      </c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</row>
    <row r="44" spans="1:161" s="16" customFormat="1" ht="39.7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1" t="s">
        <v>62</v>
      </c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 t="s">
        <v>63</v>
      </c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2" t="s">
        <v>33</v>
      </c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0">
        <f>0/1000</f>
        <v>0</v>
      </c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>
        <f t="shared" si="0"/>
        <v>0</v>
      </c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</row>
    <row r="45" spans="1:161" s="16" customFormat="1" ht="16.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48" t="s">
        <v>64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31" t="s">
        <v>65</v>
      </c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2" t="s">
        <v>33</v>
      </c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0">
        <f>0/1000</f>
        <v>0</v>
      </c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>
        <f t="shared" si="0"/>
        <v>0</v>
      </c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</row>
    <row r="46" spans="1:161" s="16" customFormat="1" ht="16.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48" t="s">
        <v>37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31" t="s">
        <v>66</v>
      </c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2" t="s">
        <v>39</v>
      </c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0">
        <f>0.004/1000</f>
        <v>3.9999999999999998E-6</v>
      </c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>
        <f t="shared" si="0"/>
        <v>3.9999999999999998E-6</v>
      </c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</row>
    <row r="47" spans="1:161" s="16" customFormat="1" ht="45.75" customHeight="1" x14ac:dyDescent="0.2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 t="s">
        <v>22</v>
      </c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9" t="s">
        <v>67</v>
      </c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1"/>
      <c r="BK47" s="32" t="s">
        <v>28</v>
      </c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0">
        <f>38/1000</f>
        <v>3.7999999999999999E-2</v>
      </c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>
        <f t="shared" si="0"/>
        <v>3.7999999999999999E-2</v>
      </c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</row>
    <row r="48" spans="1:161" s="16" customFormat="1" ht="45.7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 t="s">
        <v>80</v>
      </c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45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K48" s="32" t="s">
        <v>21</v>
      </c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0">
        <f>110/1000</f>
        <v>0.11</v>
      </c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>
        <f t="shared" si="0"/>
        <v>0.11</v>
      </c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</row>
    <row r="49" spans="1:161" s="16" customFormat="1" ht="24.7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48" t="s">
        <v>68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1" t="s">
        <v>69</v>
      </c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2" t="s">
        <v>39</v>
      </c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0">
        <f>0/1000</f>
        <v>0</v>
      </c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>
        <f t="shared" si="0"/>
        <v>0</v>
      </c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</row>
    <row r="50" spans="1:161" s="16" customFormat="1" ht="24.75" customHeight="1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48" t="s">
        <v>37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1" t="s">
        <v>70</v>
      </c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2" t="s">
        <v>39</v>
      </c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0">
        <v>0</v>
      </c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>
        <f t="shared" si="0"/>
        <v>0</v>
      </c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</row>
    <row r="51" spans="1:161" s="16" customFormat="1" ht="24.7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48" t="s">
        <v>37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31" t="s">
        <v>71</v>
      </c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2" t="s">
        <v>33</v>
      </c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0">
        <v>0</v>
      </c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>
        <f t="shared" si="0"/>
        <v>0</v>
      </c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</row>
    <row r="52" spans="1:161" s="16" customFormat="1" ht="32.25" customHeight="1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1" t="s">
        <v>72</v>
      </c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9" t="s">
        <v>73</v>
      </c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1"/>
      <c r="BK52" s="32" t="s">
        <v>21</v>
      </c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0">
        <v>0</v>
      </c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>
        <f t="shared" si="0"/>
        <v>0</v>
      </c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</row>
    <row r="53" spans="1:161" s="16" customFormat="1" ht="36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 t="s">
        <v>74</v>
      </c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45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7"/>
      <c r="BK53" s="32" t="s">
        <v>39</v>
      </c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0">
        <v>0</v>
      </c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>
        <f t="shared" si="0"/>
        <v>0</v>
      </c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</row>
    <row r="54" spans="1:161" s="16" customFormat="1" ht="52.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 t="s">
        <v>75</v>
      </c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 t="s">
        <v>76</v>
      </c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2" t="s">
        <v>77</v>
      </c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0">
        <f>120.842/1000</f>
        <v>0.120842</v>
      </c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>
        <f t="shared" si="0"/>
        <v>0.120842</v>
      </c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</row>
    <row r="55" spans="1:161" s="16" customFormat="1" ht="16.5" customHeight="1" x14ac:dyDescent="0.2">
      <c r="A55" s="30" t="s">
        <v>78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1"/>
      <c r="BL55" s="51"/>
      <c r="BM55" s="51"/>
      <c r="BN55" s="51"/>
      <c r="BO55" s="51"/>
      <c r="BP55" s="51"/>
      <c r="BQ55" s="51"/>
      <c r="BR55" s="51"/>
      <c r="BS55" s="51"/>
      <c r="BT55" s="51"/>
      <c r="BU55" s="51"/>
      <c r="BV55" s="51"/>
      <c r="BW55" s="51"/>
      <c r="BX55" s="51"/>
      <c r="BY55" s="51"/>
      <c r="BZ55" s="51"/>
      <c r="CA55" s="51"/>
      <c r="CB55" s="51"/>
      <c r="CC55" s="30">
        <f>SUM(CC17:DA54)</f>
        <v>0.52062600000000003</v>
      </c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>
        <f>SUM(DB17:EC54)</f>
        <v>0</v>
      </c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>
        <f>SUM(ED17:FE54)</f>
        <v>0.52062600000000003</v>
      </c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</row>
  </sheetData>
  <mergeCells count="289">
    <mergeCell ref="ED54:FE54"/>
    <mergeCell ref="A55:U55"/>
    <mergeCell ref="V55:AP55"/>
    <mergeCell ref="AQ55:BJ55"/>
    <mergeCell ref="BK55:CB55"/>
    <mergeCell ref="CC55:DA55"/>
    <mergeCell ref="DB55:EC55"/>
    <mergeCell ref="ED55:FE55"/>
    <mergeCell ref="A54:U54"/>
    <mergeCell ref="V54:AP54"/>
    <mergeCell ref="AQ54:BJ54"/>
    <mergeCell ref="BK54:CB54"/>
    <mergeCell ref="CC54:DA54"/>
    <mergeCell ref="DB54:EC54"/>
    <mergeCell ref="ED52:FE52"/>
    <mergeCell ref="A53:U53"/>
    <mergeCell ref="V53:AP53"/>
    <mergeCell ref="BK53:CB53"/>
    <mergeCell ref="CC53:DA53"/>
    <mergeCell ref="DB53:EC53"/>
    <mergeCell ref="ED53:FE53"/>
    <mergeCell ref="A52:U52"/>
    <mergeCell ref="V52:AP52"/>
    <mergeCell ref="AQ52:BJ53"/>
    <mergeCell ref="BK52:CB52"/>
    <mergeCell ref="CC52:DA52"/>
    <mergeCell ref="DB52:EC52"/>
    <mergeCell ref="ED50:FE50"/>
    <mergeCell ref="A51:U51"/>
    <mergeCell ref="V51:AP51"/>
    <mergeCell ref="AQ51:BJ51"/>
    <mergeCell ref="BK51:CB51"/>
    <mergeCell ref="CC51:DA51"/>
    <mergeCell ref="DB51:EC51"/>
    <mergeCell ref="ED51:FE51"/>
    <mergeCell ref="A50:U50"/>
    <mergeCell ref="V50:AP50"/>
    <mergeCell ref="AQ50:BJ50"/>
    <mergeCell ref="BK50:CB50"/>
    <mergeCell ref="CC50:DA50"/>
    <mergeCell ref="DB50:EC50"/>
    <mergeCell ref="ED47:FE47"/>
    <mergeCell ref="A49:U49"/>
    <mergeCell ref="V49:AP49"/>
    <mergeCell ref="AQ49:BJ49"/>
    <mergeCell ref="BK49:CB49"/>
    <mergeCell ref="CC49:DA49"/>
    <mergeCell ref="DB49:EC49"/>
    <mergeCell ref="ED49:FE49"/>
    <mergeCell ref="A47:U47"/>
    <mergeCell ref="V47:AP47"/>
    <mergeCell ref="BK47:CB47"/>
    <mergeCell ref="CC47:DA47"/>
    <mergeCell ref="DB47:EC47"/>
    <mergeCell ref="A48:U48"/>
    <mergeCell ref="V48:AP48"/>
    <mergeCell ref="BK48:CB48"/>
    <mergeCell ref="CC48:DA48"/>
    <mergeCell ref="DB48:EC48"/>
    <mergeCell ref="ED48:FE48"/>
    <mergeCell ref="AQ47:BJ48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AQ44:BJ44"/>
    <mergeCell ref="BK44:CB44"/>
    <mergeCell ref="CC44:DA44"/>
    <mergeCell ref="DB44:EC44"/>
    <mergeCell ref="ED44:FE44"/>
    <mergeCell ref="A43:U43"/>
    <mergeCell ref="V43:AP43"/>
    <mergeCell ref="AQ43:BJ43"/>
    <mergeCell ref="BK43:CB43"/>
    <mergeCell ref="CC43:DA43"/>
    <mergeCell ref="DB43:EC43"/>
    <mergeCell ref="ED41:FE41"/>
    <mergeCell ref="A42:U42"/>
    <mergeCell ref="V42:AP42"/>
    <mergeCell ref="BK42:CB42"/>
    <mergeCell ref="CC42:DA42"/>
    <mergeCell ref="DB42:EC42"/>
    <mergeCell ref="ED42:FE42"/>
    <mergeCell ref="A41:U41"/>
    <mergeCell ref="V41:AP41"/>
    <mergeCell ref="AQ41:BJ42"/>
    <mergeCell ref="BK41:CB41"/>
    <mergeCell ref="CC41:DA41"/>
    <mergeCell ref="DB41:EC41"/>
    <mergeCell ref="ED39:FE39"/>
    <mergeCell ref="A40:U40"/>
    <mergeCell ref="V40:AP40"/>
    <mergeCell ref="AQ40:BJ40"/>
    <mergeCell ref="BK40:CB40"/>
    <mergeCell ref="CC40:DA40"/>
    <mergeCell ref="DB40:EC40"/>
    <mergeCell ref="ED40:FE40"/>
    <mergeCell ref="BK38:CB38"/>
    <mergeCell ref="CC38:DA38"/>
    <mergeCell ref="DB38:EC38"/>
    <mergeCell ref="ED38:FE38"/>
    <mergeCell ref="A39:U39"/>
    <mergeCell ref="V39:AP39"/>
    <mergeCell ref="AQ39:BJ39"/>
    <mergeCell ref="BK39:CB39"/>
    <mergeCell ref="CC39:DA39"/>
    <mergeCell ref="DB39:EC39"/>
    <mergeCell ref="ED36:FE36"/>
    <mergeCell ref="A37:U37"/>
    <mergeCell ref="V37:AP37"/>
    <mergeCell ref="AQ37:BJ38"/>
    <mergeCell ref="BK37:CB37"/>
    <mergeCell ref="CC37:DA37"/>
    <mergeCell ref="DB37:EC37"/>
    <mergeCell ref="ED37:FE37"/>
    <mergeCell ref="A38:U38"/>
    <mergeCell ref="V38:AP38"/>
    <mergeCell ref="A36:U36"/>
    <mergeCell ref="V36:AP36"/>
    <mergeCell ref="AQ36:BJ36"/>
    <mergeCell ref="BK36:CB36"/>
    <mergeCell ref="CC36:DA36"/>
    <mergeCell ref="DB36:EC36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DB22:EC22"/>
    <mergeCell ref="ED22:FE22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A27:U27"/>
    <mergeCell ref="V27:AP27"/>
    <mergeCell ref="BK27:CB27"/>
    <mergeCell ref="CC27:DA27"/>
    <mergeCell ref="DB27:EC27"/>
    <mergeCell ref="ED27:FE27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2020-01-16T08:16:36Z</dcterms:created>
  <dcterms:modified xsi:type="dcterms:W3CDTF">2020-09-10T07:17:30Z</dcterms:modified>
</cp:coreProperties>
</file>